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600"/>
  </bookViews>
  <sheets>
    <sheet name="Лист1" sheetId="1" r:id="rId1"/>
  </sheets>
  <calcPr calcId="124519" calcOnSave="0"/>
</workbook>
</file>

<file path=xl/calcChain.xml><?xml version="1.0" encoding="utf-8"?>
<calcChain xmlns="http://schemas.openxmlformats.org/spreadsheetml/2006/main">
  <c r="D7" i="1"/>
  <c r="E46"/>
  <c r="F46"/>
  <c r="D46"/>
  <c r="E44"/>
  <c r="F44"/>
  <c r="D44"/>
  <c r="E37"/>
  <c r="F37"/>
  <c r="D37"/>
  <c r="E35"/>
  <c r="F35"/>
  <c r="D35"/>
  <c r="D34" l="1"/>
  <c r="D33" s="1"/>
  <c r="D53" s="1"/>
  <c r="E34"/>
  <c r="E33" s="1"/>
  <c r="F34"/>
  <c r="F33" s="1"/>
  <c r="E17"/>
  <c r="F17"/>
  <c r="D17"/>
  <c r="E15"/>
  <c r="F15"/>
  <c r="D15"/>
  <c r="E11"/>
  <c r="F11"/>
  <c r="D11"/>
  <c r="E8"/>
  <c r="F8"/>
  <c r="D8"/>
  <c r="F7" l="1"/>
  <c r="F53" s="1"/>
  <c r="E7"/>
  <c r="E53" s="1"/>
</calcChain>
</file>

<file path=xl/sharedStrings.xml><?xml version="1.0" encoding="utf-8"?>
<sst xmlns="http://schemas.openxmlformats.org/spreadsheetml/2006/main" count="135" uniqueCount="104">
  <si>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</si>
  <si>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</si>
  <si>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</si>
  <si>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 xml:space="preserve"> Р Е Е С Т Р</t>
  </si>
  <si>
    <t>Федеральная налоговая служба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</si>
  <si>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</si>
  <si>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904 1 11 05013 13 0000 120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</si>
  <si>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</si>
  <si>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</si>
  <si>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</si>
  <si>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904 1 11 09045 13 0000 120</t>
  </si>
  <si>
    <t>Доходы, поступающие в порядке возмещения расходов, понесенных в связи с эксплуатацией имущества городских поселений</t>
  </si>
  <si>
    <t>904 1 13 02065 13 0000 130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</si>
  <si>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</si>
  <si>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904 1 14 06313 13 0000 430</t>
  </si>
  <si>
    <t>ИТОГО ДОХОДОВ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</si>
  <si>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</si>
  <si>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Государственная пошлина за совершение нотариальных действий должностными лицами органов местного самоуправления</t>
  </si>
  <si>
    <t>904 1 08 04020 01 0000 110</t>
  </si>
  <si>
    <t xml:space="preserve">Субсидии бюджетам сельских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 </t>
  </si>
  <si>
    <t>Дотации бюджетам сельских поселений на выравнивание бюджетной обеспеченности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</si>
  <si>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</si>
  <si>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</si>
  <si>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</si>
  <si>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Администрация муниципального образования  " Шелангерское сельское поселение"</t>
  </si>
  <si>
    <t>904 1 11 05035 10 0000 120</t>
  </si>
  <si>
    <t>Доходы от сдачи в аренду имущества, находящегося в оперативном управлении органов управления сельскихх поселений и созданных ими учреждений (за исключением имущества муниципальных бюджетных и автономных учреждений)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</si>
  <si>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</si>
  <si>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904 1 11 05075 10 0000 120</t>
  </si>
  <si>
    <t>904 1 11 05025 10 0000 120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</si>
  <si>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</si>
  <si>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992 2 02 40 014 10 0110 150</t>
  </si>
  <si>
    <t>992 2 02 40 014 10 0210 150</t>
  </si>
  <si>
    <t>992 2 02 49 999 10 0100 150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</si>
  <si>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района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</si>
  <si>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</si>
  <si>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992 2 02 40 014 10 0120 150</t>
  </si>
  <si>
    <t>ИСТОЧНИКОВ ДОХОДОВ БЮДЖЕТА ШЕЛАНГЕРСКОГО СЕЛЬСКОГО ПОСЕЛЕНИЯ</t>
  </si>
  <si>
    <t>904 2 02 25 555 10 0000 150</t>
  </si>
  <si>
    <t>Субсидии бюджетам сельских поселений на реализацию программ формирования современной городской среды</t>
  </si>
  <si>
    <t>Шелангерская сельская Администрация Звениговского муниципального района Республики Марий Эл</t>
  </si>
  <si>
    <t>904 2 02 29999 10 0010 150</t>
  </si>
  <si>
    <t xml:space="preserve">Субсидии бюджетам муниципальных образований  в Республике Марий Эл  на осуществление целевых мероприятий в отношении автомобильных дорог общего пользования местного значения  </t>
  </si>
  <si>
    <t>904 2 02 29999 10 0040 150</t>
  </si>
  <si>
    <t>Субсидии из республиканского бюджета Республики Марий Эл бюджетам городских округов, городских и сельских поселений в Республике Марий Эл на софинансирование проектов и программ развития территорий муниципальных образований в Республики Марий Эл, основанных на местных инициативах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</si>
  <si>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</si>
  <si>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904 1 17 15 030 10 0006 150</t>
  </si>
  <si>
    <t>904 1 17 15 030 10 0007 150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</si>
  <si>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д.Спартак Шелангерского сельского поселения Звениговского муниципального района РМЭ)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</si>
  <si>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п.Шелангер Шелангерского сельского поселения Звениговского муниципального района РМЭ)</t>
  </si>
  <si>
    <t>904 2 02 25 576 10 0000 150</t>
  </si>
  <si>
    <t>Субсидии бюджетам сельских поселений на обеспечение комплексного развития сельских территорий</t>
  </si>
  <si>
    <t>Доходы от сдачи в аренду имущества, составляющего казну сельских поселений (за исключением земельных участков)</t>
  </si>
  <si>
    <t>Финансовое управление Администрации Звениговского муниципального района Республики Марий Эл</t>
  </si>
  <si>
    <t>992 2 02 40 014 10 0220 150</t>
  </si>
  <si>
    <t xml:space="preserve"> 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</si>
  <si>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</si>
  <si>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Прочие субсидии (на выполнение работ по предотвращению распространения сорного растения борщевика Сосновского)</t>
  </si>
  <si>
    <t>Прочие межбюджетные трансферты, передаваемые бюджетам сельских поселений на осуществление полномочий в соответствии со статьей 14 ФЗ№ 131-ФЗ от 06.10.2003 г. «Об общих принципах организации местного самоуправления»</t>
  </si>
  <si>
    <t>992 2 02 49 999 10 0200 150</t>
  </si>
  <si>
    <t>Прочие доходы от компенсации затрат бюджетов сельских поселений</t>
  </si>
  <si>
    <t>904 1 13 02995 10 0000 130</t>
  </si>
  <si>
    <t xml:space="preserve">Инициативные платежи, зачисляемые в бюджеты сельских  поселений (в рамках проекта "Новой улице-новую жизнь" - ремонт дороги местного значения по ул.Новой в пос.Шелангер) </t>
  </si>
  <si>
    <t xml:space="preserve">Инициативные платежи, зачисляемые в бюджеты сельских  поселений в рамках проекта комплексного развития сельских территорий  ( Благоустройство улиц  Филиппсола и Полевая д.Филиппсола Звениговского муниципального района Республики Марий Эл) </t>
  </si>
  <si>
    <t>904 1 17 15 030 10 0044 150</t>
  </si>
  <si>
    <t>904 1 17 15 030 10 0045 150</t>
  </si>
  <si>
    <t>182 1 01 02 010 01 1000 110</t>
  </si>
  <si>
    <t>183 1 01 02 080 01 1000 110</t>
  </si>
  <si>
    <t>ЗВЕНИГОВСКОГО МУНИПАЛЬНОГО РАЙОНА РЕСПУБЛИКИ МАРИЙ ЭЛ НА 2026 ГОД И НА ПЛАНОВЫЙ ПЕРИОД 2027 и 2028 ГОДОВ</t>
  </si>
  <si>
    <t>Прогноз доходов бюджета на 2026 год, тыс. рублей</t>
  </si>
  <si>
    <t>Прогноз доходов бюджета на 2027 год, тыс. рублей</t>
  </si>
  <si>
    <t>Прогноз доходов бюджета на 2028 год, тыс. рублей</t>
  </si>
  <si>
    <t>000 1 00 00 000 00 0000 000</t>
  </si>
  <si>
    <t>НАЛОГОВЫЕ И НЕНАЛОГОВЫЕ ДОХОДЫ</t>
  </si>
  <si>
    <t>000 1 01 00 000 00 0000 000</t>
  </si>
  <si>
    <t>НАЛОГИ НА ПРИБЫЛЬ, ДОХОДЫ</t>
  </si>
  <si>
    <t>000 1 06 00 000 00 0000 000</t>
  </si>
  <si>
    <t>НАЛОГИ НА ИМУЩЕСТВО</t>
  </si>
  <si>
    <t>000 1 08 00 000 00 0000 000</t>
  </si>
  <si>
    <t>ГОСУДАРСТВЕННАЯ ПОШЛИНА</t>
  </si>
  <si>
    <t>000 1 11 00 000 00 0000 000</t>
  </si>
  <si>
    <t>ДОХОДЫ ОТ ИСПОЛЬЗОВАНИЯ ИМУЩЕСТВА, НАХОДЯЩЕГОСЯ В ГОСУДАРСТВЕННОЙ И МУНИЦИПАЛЬНОЙ СОБСТВЕННОСТИ</t>
  </si>
  <si>
    <t>000 2 00 00 000 00 0000 000</t>
  </si>
  <si>
    <t>БЕЗВОЗМЕЗДНЫЕ ПОСТУПЛЕНИЯ</t>
  </si>
  <si>
    <t>000 2 02 00 000 00 0000 000</t>
  </si>
  <si>
    <t>БЕЗВОЗМЕЗДНЫЕ ПОСТУПЛЕНИЯ ОТ ДРУГИХ БЮДЖЕТОВ БЮДЖЕТНОЙ СИСТЕМЫ РОССИЙСКОЙ ФЕДЕРАЦИИ</t>
  </si>
  <si>
    <t>000 2 02 10 000 00 0000 000</t>
  </si>
  <si>
    <t>ДОТАЦИИ БЮДЖЕТАМ БЮДЖЕТНОЙ СИСТЕМЫ РОССИЙСКОЙ ФЕДЕРАЦИИ</t>
  </si>
  <si>
    <t>000 2 02 20 000 00 0000 000</t>
  </si>
  <si>
    <t>СУБСИДИИ БЮДЖЕТАМ БЮДЖЕТНОЙ СИСТЕМЫ РОССИЙСКОЙ ФЕДЕРАЦИИ (МЕЖБЮДЖЕТНЫЕ СУБСИДИИ)</t>
  </si>
  <si>
    <t>000 2 02 30 000 00 0000 000</t>
  </si>
  <si>
    <t>СУБВЕНЦИИ БЮДЖЕТАМ БЮДЖЕТНОЙ СИСТЕМЫ РОССИЙСКОЙ ФЕДЕРАЦИИ</t>
  </si>
  <si>
    <t>000 2 02 40 000 00 0000 000</t>
  </si>
  <si>
    <t>ИНЫЕ МЕЖБЮДЖЕТНЫЕ ТРАНСФЕРТЫ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</si>
  <si>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color theme="1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</si>
  <si>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992 2 02 15 001 10 0000 150</t>
  </si>
  <si>
    <t>992 2 02 29 999 10 0020 150</t>
  </si>
  <si>
    <t>904 2 02 35 118 10 0000 150</t>
  </si>
  <si>
    <t>182 1 06 01 030 10 1000 110</t>
  </si>
  <si>
    <t>182 1 06 06 033 10 1000 110</t>
  </si>
  <si>
    <t>182 1 06 06 043 10 1000 110</t>
  </si>
  <si>
    <t>904 1 11 05 025 10 0000 120</t>
  </si>
  <si>
    <t>904 2 02 29 999 10 0050 150</t>
  </si>
  <si>
    <t>Межбюджетные трансферты, передаваемые бюджетам сельских поселений из бюджетов муниципальных районов на осуществление полномочий по дорожной деятельности в отношении автомобильных дорог местного значения в границах населенных пунктов поселения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</si>
</sst>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_ ;\-#,##0.0\ "/>
    <numFmt numFmtId="166" formatCode="#,##0.0"/>
    <numFmt numFmtId="167" formatCode="?"/>
  </numFmts>
  <fonts count="9"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6">
      <alignment vertical="top" wrapText="1"/>
    </xf>
  </cellStyleXfs>
  <cellXfs count="46">
    <xf numFmtId="0" fontId="0" fillId="0" borderId="0" xfId="0"/>
    <xf numFmtId="166" fontId="2" fillId="0" borderId="1" xfId="0" applyNumberFormat="1" applyFont="1" applyBorder="1" applyAlignment="1">
      <alignment horizontal="center" vertical="top"/>
    </xf>
    <xf numFmtId="164" fontId="0" fillId="2" borderId="0" xfId="0" applyNumberFormat="1" applyFill="1" applyAlignment="1">
      <alignment horizontal="center" vertical="top"/>
    </xf>
    <xf numFmtId="0" fontId="0" fillId="0" borderId="0" xfId="0"/>
    <xf numFmtId="167" fontId="2" fillId="0" borderId="1" xfId="0" applyNumberFormat="1" applyFont="1" applyBorder="1" applyAlignment="1">
      <alignment horizontal="left" vertical="top" wrapText="1"/>
    </xf>
    <xf numFmtId="167" fontId="2" fillId="0" borderId="1" xfId="0" applyNumberFormat="1" applyFont="1" applyBorder="1" applyAlignment="1">
      <alignment vertical="top" wrapText="1"/>
    </xf>
    <xf numFmtId="0" fontId="3" fillId="5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 wrapText="1"/>
    </xf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vertical="top" wrapText="1"/>
    </xf>
    <xf numFmtId="164" fontId="6" fillId="2" borderId="3" xfId="0" applyNumberFormat="1" applyFont="1" applyFill="1" applyBorder="1" applyAlignment="1">
      <alignment horizontal="center" vertical="top"/>
    </xf>
    <xf numFmtId="164" fontId="6" fillId="3" borderId="3" xfId="0" applyNumberFormat="1" applyFont="1" applyFill="1" applyBorder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1" applyFont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2" fillId="0" borderId="0" xfId="0" applyFont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</cellXfs>
  <cellStyles count="2">
    <cellStyle name="xl4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53"/>
  <sheetViews>
    <sheetView tabSelected="1" topLeftCell="A33" zoomScale="90" zoomScaleNormal="90" workbookViewId="0">
      <selection activeCell="D47" sqref="D47:G47"/>
    </sheetView>
  </sheetViews>
  <sheetFormatPr defaultRowHeight="15"/>
  <cols>
    <col min="1" max="1" width="27.42578125" style="10" customWidth="1"/>
    <col min="2" max="2" width="46.28515625" style="10" customWidth="1"/>
    <col min="3" max="3" width="26.7109375" style="10" customWidth="1"/>
    <col min="4" max="6" width="20.42578125" style="10" customWidth="1"/>
  </cols>
  <sheetData>
    <row r="2" spans="1:6" ht="20.25">
      <c r="A2" s="44" t="s">
        <v>3</v>
      </c>
      <c r="B2" s="43"/>
      <c r="C2" s="43"/>
      <c r="D2" s="43"/>
      <c r="E2" s="43"/>
      <c r="F2" s="43"/>
    </row>
    <row r="3" spans="1:6" ht="30" customHeight="1">
      <c r="A3" s="41" t="s">
        <v>37</v>
      </c>
      <c r="B3" s="41"/>
      <c r="C3" s="41"/>
      <c r="D3" s="42"/>
      <c r="E3" s="42"/>
      <c r="F3" s="43"/>
    </row>
    <row r="4" spans="1:6" ht="30" customHeight="1">
      <c r="A4" s="41" t="s">
        <v>68</v>
      </c>
      <c r="B4" s="41"/>
      <c r="C4" s="41"/>
      <c r="D4" s="42"/>
      <c r="E4" s="42"/>
      <c r="F4" s="43"/>
    </row>
    <row r="5" spans="1:6" ht="28.5" customHeight="1"/>
    <row r="6" spans="1:6" ht="60.75" customHeight="1">
      <c r="A6" s="13" t="s">
        <v>0</v>
      </c>
      <c r="B6" s="14" t="s">
        <v>1</v>
      </c>
      <c r="C6" s="14" t="s">
        <v>2</v>
      </c>
      <c r="D6" s="14" t="s">
        <v>69</v>
      </c>
      <c r="E6" s="14" t="s">
        <v>70</v>
      </c>
      <c r="F6" s="14" t="s">
        <v>71</v>
      </c>
    </row>
    <row r="7" spans="1:6" s="3" customFormat="1" ht="19.5" customHeight="1">
      <c r="A7" s="11" t="s">
        <v>72</v>
      </c>
      <c r="B7" s="4" t="s">
        <v>73</v>
      </c>
      <c r="C7" s="14"/>
      <c r="D7" s="36">
        <f>D8+D11+D17</f>
        <v>16192.7</v>
      </c>
      <c r="E7" s="36">
        <f t="shared" ref="E7:F7" si="0">E8+E11+E17</f>
        <v>17210</v>
      </c>
      <c r="F7" s="36">
        <f t="shared" si="0"/>
        <v>18113</v>
      </c>
    </row>
    <row r="8" spans="1:6" s="3" customFormat="1" ht="17.25" customHeight="1">
      <c r="A8" s="11" t="s">
        <v>74</v>
      </c>
      <c r="B8" s="5" t="s">
        <v>75</v>
      </c>
      <c r="C8" s="14"/>
      <c r="D8" s="36">
        <f>D9+D10</f>
        <v>11884.9</v>
      </c>
      <c r="E8" s="36">
        <f t="shared" ref="E8:F8" si="1">E9+E10</f>
        <v>12728</v>
      </c>
      <c r="F8" s="36">
        <f t="shared" si="1"/>
        <v>13453</v>
      </c>
    </row>
    <row r="9" spans="1:6" ht="99" customHeight="1">
      <c r="A9" s="15" t="s">
        <v>66</v>
      </c>
      <c r="B9" s="16" t="s">
        <v>94</v>
      </c>
      <c r="C9" s="17" t="s">
        <v>4</v>
      </c>
      <c r="D9" s="1">
        <v>11884.9</v>
      </c>
      <c r="E9" s="1">
        <v>12728</v>
      </c>
      <c r="F9" s="1">
        <v>13453</v>
      </c>
    </row>
    <row r="10" spans="1:6" ht="129.75" customHeight="1">
      <c r="A10" s="15" t="s">
        <v>67</v>
      </c>
      <c r="B10" s="16" t="s">
        <v>56</v>
      </c>
      <c r="C10" s="17" t="s">
        <v>4</v>
      </c>
      <c r="D10" s="1"/>
      <c r="E10" s="1"/>
      <c r="F10" s="1"/>
    </row>
    <row r="11" spans="1:6" ht="15.75">
      <c r="A11" s="12" t="s">
        <v>76</v>
      </c>
      <c r="B11" s="6" t="s">
        <v>77</v>
      </c>
      <c r="C11" s="17"/>
      <c r="D11" s="18">
        <f>D12+D13+D14</f>
        <v>1295</v>
      </c>
      <c r="E11" s="18">
        <f t="shared" ref="E11:F11" si="2">E12+E13+E14</f>
        <v>1349</v>
      </c>
      <c r="F11" s="18">
        <f t="shared" si="2"/>
        <v>1402</v>
      </c>
    </row>
    <row r="12" spans="1:6" ht="63.75" customHeight="1">
      <c r="A12" s="19" t="s">
        <v>98</v>
      </c>
      <c r="B12" s="16" t="s">
        <v>23</v>
      </c>
      <c r="C12" s="17" t="s">
        <v>4</v>
      </c>
      <c r="D12" s="18">
        <v>850</v>
      </c>
      <c r="E12" s="18">
        <v>884</v>
      </c>
      <c r="F12" s="18">
        <v>919</v>
      </c>
    </row>
    <row r="13" spans="1:6" ht="46.5" customHeight="1">
      <c r="A13" s="19" t="s">
        <v>99</v>
      </c>
      <c r="B13" s="16" t="s">
        <v>22</v>
      </c>
      <c r="C13" s="17" t="s">
        <v>4</v>
      </c>
      <c r="D13" s="18">
        <v>249</v>
      </c>
      <c r="E13" s="18">
        <v>259</v>
      </c>
      <c r="F13" s="18">
        <v>269</v>
      </c>
    </row>
    <row r="14" spans="1:6" ht="49.5" customHeight="1">
      <c r="A14" s="19" t="s">
        <v>100</v>
      </c>
      <c r="B14" s="16" t="s">
        <v>21</v>
      </c>
      <c r="C14" s="17" t="s">
        <v>4</v>
      </c>
      <c r="D14" s="18">
        <v>196</v>
      </c>
      <c r="E14" s="18">
        <v>206</v>
      </c>
      <c r="F14" s="18">
        <v>214</v>
      </c>
    </row>
    <row r="15" spans="1:6" s="3" customFormat="1" ht="15.75" hidden="1">
      <c r="A15" s="12" t="s">
        <v>78</v>
      </c>
      <c r="B15" s="6" t="s">
        <v>79</v>
      </c>
      <c r="C15" s="17"/>
      <c r="D15" s="18">
        <f>D16</f>
        <v>0</v>
      </c>
      <c r="E15" s="18">
        <f t="shared" ref="E15:F15" si="3">E16</f>
        <v>0</v>
      </c>
      <c r="F15" s="18">
        <f t="shared" si="3"/>
        <v>0</v>
      </c>
    </row>
    <row r="16" spans="1:6" ht="78.75" hidden="1">
      <c r="A16" s="19" t="s">
        <v>18</v>
      </c>
      <c r="B16" s="7" t="s">
        <v>17</v>
      </c>
      <c r="C16" s="17" t="s">
        <v>40</v>
      </c>
      <c r="D16" s="18"/>
      <c r="E16" s="18"/>
      <c r="F16" s="18"/>
    </row>
    <row r="17" spans="1:6" s="3" customFormat="1" ht="64.5" customHeight="1">
      <c r="A17" s="12" t="s">
        <v>80</v>
      </c>
      <c r="B17" s="7" t="s">
        <v>81</v>
      </c>
      <c r="C17" s="17"/>
      <c r="D17" s="18">
        <f>D18+D19+D23</f>
        <v>3012.8</v>
      </c>
      <c r="E17" s="18">
        <f t="shared" ref="E17:F17" si="4">E18+E19+E23</f>
        <v>3133</v>
      </c>
      <c r="F17" s="18">
        <f t="shared" si="4"/>
        <v>3258</v>
      </c>
    </row>
    <row r="18" spans="1:6" ht="0.75" hidden="1" customHeight="1">
      <c r="A18" s="19" t="s">
        <v>6</v>
      </c>
      <c r="B18" s="20" t="s">
        <v>5</v>
      </c>
      <c r="C18" s="17" t="s">
        <v>40</v>
      </c>
      <c r="D18" s="18"/>
      <c r="E18" s="18"/>
      <c r="F18" s="18"/>
    </row>
    <row r="19" spans="1:6" ht="114.75" customHeight="1">
      <c r="A19" s="19" t="s">
        <v>101</v>
      </c>
      <c r="B19" s="7" t="s">
        <v>8</v>
      </c>
      <c r="C19" s="17" t="s">
        <v>40</v>
      </c>
      <c r="D19" s="18">
        <v>3012.8</v>
      </c>
      <c r="E19" s="18">
        <v>3133</v>
      </c>
      <c r="F19" s="18">
        <v>3258</v>
      </c>
    </row>
    <row r="20" spans="1:6" ht="110.25" hidden="1">
      <c r="A20" s="21" t="s">
        <v>29</v>
      </c>
      <c r="B20" s="16" t="s">
        <v>30</v>
      </c>
      <c r="C20" s="17" t="s">
        <v>40</v>
      </c>
      <c r="D20" s="18"/>
      <c r="E20" s="18"/>
      <c r="F20" s="18"/>
    </row>
    <row r="21" spans="1:6" ht="10.5" hidden="1" customHeight="1">
      <c r="A21" s="19" t="s">
        <v>7</v>
      </c>
      <c r="B21" s="22" t="s">
        <v>8</v>
      </c>
      <c r="C21" s="17" t="s">
        <v>24</v>
      </c>
      <c r="D21" s="23"/>
      <c r="E21" s="23"/>
      <c r="F21" s="23"/>
    </row>
    <row r="22" spans="1:6" ht="0.75" hidden="1" customHeight="1">
      <c r="A22" s="19" t="s">
        <v>25</v>
      </c>
      <c r="B22" s="7" t="s">
        <v>26</v>
      </c>
      <c r="C22" s="17" t="s">
        <v>24</v>
      </c>
      <c r="D22" s="18"/>
      <c r="E22" s="18"/>
      <c r="F22" s="18"/>
    </row>
    <row r="23" spans="1:6" ht="80.25" hidden="1" customHeight="1">
      <c r="A23" s="19" t="s">
        <v>28</v>
      </c>
      <c r="B23" s="16" t="s">
        <v>52</v>
      </c>
      <c r="C23" s="17" t="s">
        <v>40</v>
      </c>
      <c r="D23" s="18"/>
      <c r="E23" s="18"/>
      <c r="F23" s="18"/>
    </row>
    <row r="24" spans="1:6" ht="34.5" hidden="1" customHeight="1">
      <c r="A24" s="19" t="s">
        <v>10</v>
      </c>
      <c r="B24" s="16" t="s">
        <v>9</v>
      </c>
      <c r="C24" s="17" t="s">
        <v>24</v>
      </c>
      <c r="D24" s="23"/>
      <c r="E24" s="23"/>
      <c r="F24" s="23"/>
    </row>
    <row r="25" spans="1:6" ht="0.75" hidden="1" customHeight="1">
      <c r="A25" s="19" t="s">
        <v>61</v>
      </c>
      <c r="B25" s="24" t="s">
        <v>60</v>
      </c>
      <c r="C25" s="17" t="s">
        <v>40</v>
      </c>
      <c r="D25" s="25"/>
      <c r="E25" s="25"/>
      <c r="F25" s="25"/>
    </row>
    <row r="26" spans="1:6" ht="78.75" hidden="1">
      <c r="A26" s="19" t="s">
        <v>12</v>
      </c>
      <c r="B26" s="16" t="s">
        <v>11</v>
      </c>
      <c r="C26" s="17" t="s">
        <v>40</v>
      </c>
      <c r="D26" s="26"/>
      <c r="E26" s="26"/>
      <c r="F26" s="26"/>
    </row>
    <row r="27" spans="1:6" ht="110.25" hidden="1">
      <c r="A27" s="19" t="s">
        <v>25</v>
      </c>
      <c r="B27" s="7" t="s">
        <v>16</v>
      </c>
      <c r="C27" s="17" t="s">
        <v>40</v>
      </c>
      <c r="D27" s="25"/>
      <c r="E27" s="25"/>
      <c r="F27" s="25"/>
    </row>
    <row r="28" spans="1:6" ht="0.75" hidden="1" customHeight="1">
      <c r="A28" s="19" t="s">
        <v>14</v>
      </c>
      <c r="B28" s="27" t="s">
        <v>13</v>
      </c>
      <c r="C28" s="17" t="s">
        <v>24</v>
      </c>
      <c r="D28" s="18"/>
      <c r="E28" s="18"/>
      <c r="F28" s="18"/>
    </row>
    <row r="29" spans="1:6" ht="78.75" hidden="1">
      <c r="A29" s="19" t="s">
        <v>64</v>
      </c>
      <c r="B29" s="28" t="s">
        <v>62</v>
      </c>
      <c r="C29" s="17" t="s">
        <v>40</v>
      </c>
      <c r="D29" s="18"/>
      <c r="E29" s="18"/>
      <c r="F29" s="18"/>
    </row>
    <row r="30" spans="1:6" ht="110.25" hidden="1">
      <c r="A30" s="19" t="s">
        <v>65</v>
      </c>
      <c r="B30" s="16" t="s">
        <v>63</v>
      </c>
      <c r="C30" s="17" t="s">
        <v>40</v>
      </c>
      <c r="D30" s="18"/>
      <c r="E30" s="18"/>
      <c r="F30" s="18"/>
    </row>
    <row r="31" spans="1:6" ht="110.25" hidden="1">
      <c r="A31" s="19" t="s">
        <v>46</v>
      </c>
      <c r="B31" s="16" t="s">
        <v>48</v>
      </c>
      <c r="C31" s="17" t="s">
        <v>40</v>
      </c>
      <c r="D31" s="18"/>
      <c r="E31" s="18"/>
      <c r="F31" s="18"/>
    </row>
    <row r="32" spans="1:6" ht="110.25" hidden="1">
      <c r="A32" s="19" t="s">
        <v>47</v>
      </c>
      <c r="B32" s="16" t="s">
        <v>49</v>
      </c>
      <c r="C32" s="17" t="s">
        <v>40</v>
      </c>
      <c r="D32" s="18"/>
      <c r="E32" s="18"/>
      <c r="F32" s="18"/>
    </row>
    <row r="33" spans="1:8" s="3" customFormat="1" ht="31.5">
      <c r="A33" s="11" t="s">
        <v>82</v>
      </c>
      <c r="B33" s="4" t="s">
        <v>83</v>
      </c>
      <c r="C33" s="17"/>
      <c r="D33" s="18">
        <f>D34</f>
        <v>4409.8877300000004</v>
      </c>
      <c r="E33" s="18">
        <f t="shared" ref="E33:F33" si="5">E34</f>
        <v>2073.0920000000001</v>
      </c>
      <c r="F33" s="18">
        <f t="shared" si="5"/>
        <v>2275.248</v>
      </c>
    </row>
    <row r="34" spans="1:8" s="3" customFormat="1" ht="47.25">
      <c r="A34" s="11" t="s">
        <v>84</v>
      </c>
      <c r="B34" s="4" t="s">
        <v>85</v>
      </c>
      <c r="C34" s="17"/>
      <c r="D34" s="18">
        <f>D35+D37+D44+D46</f>
        <v>4409.8877300000004</v>
      </c>
      <c r="E34" s="18">
        <f t="shared" ref="E34:F34" si="6">E35+E37+E44+E46</f>
        <v>2073.0920000000001</v>
      </c>
      <c r="F34" s="18">
        <f t="shared" si="6"/>
        <v>2275.248</v>
      </c>
    </row>
    <row r="35" spans="1:8" s="3" customFormat="1" ht="31.5" hidden="1">
      <c r="A35" s="11" t="s">
        <v>86</v>
      </c>
      <c r="B35" s="4" t="s">
        <v>87</v>
      </c>
      <c r="C35" s="17"/>
      <c r="D35" s="18">
        <f>D36</f>
        <v>0</v>
      </c>
      <c r="E35" s="18">
        <f t="shared" ref="E35:F35" si="7">E36</f>
        <v>0</v>
      </c>
      <c r="F35" s="18">
        <f t="shared" si="7"/>
        <v>0</v>
      </c>
    </row>
    <row r="36" spans="1:8" ht="31.5" hidden="1">
      <c r="A36" s="19" t="s">
        <v>95</v>
      </c>
      <c r="B36" s="16" t="s">
        <v>20</v>
      </c>
      <c r="C36" s="17"/>
      <c r="D36" s="18"/>
      <c r="E36" s="18"/>
      <c r="F36" s="18"/>
    </row>
    <row r="37" spans="1:8" s="3" customFormat="1" ht="49.5" customHeight="1">
      <c r="A37" s="11" t="s">
        <v>88</v>
      </c>
      <c r="B37" s="8" t="s">
        <v>89</v>
      </c>
      <c r="C37" s="17"/>
      <c r="D37" s="18">
        <f>SUM(D38:D43)</f>
        <v>130.91673</v>
      </c>
      <c r="E37" s="18">
        <f t="shared" ref="E37:F37" si="8">SUM(E38:E43)</f>
        <v>0</v>
      </c>
      <c r="F37" s="18">
        <f t="shared" si="8"/>
        <v>0</v>
      </c>
    </row>
    <row r="38" spans="1:8" ht="94.5" hidden="1">
      <c r="A38" s="19" t="s">
        <v>96</v>
      </c>
      <c r="B38" s="16" t="s">
        <v>19</v>
      </c>
      <c r="C38" s="17"/>
      <c r="D38" s="18"/>
      <c r="E38" s="18"/>
      <c r="F38" s="18"/>
    </row>
    <row r="39" spans="1:8" ht="78.75" hidden="1">
      <c r="A39" s="19" t="s">
        <v>38</v>
      </c>
      <c r="B39" s="29" t="s">
        <v>39</v>
      </c>
      <c r="C39" s="17" t="s">
        <v>53</v>
      </c>
      <c r="D39" s="30"/>
      <c r="E39" s="30"/>
      <c r="F39" s="30"/>
    </row>
    <row r="40" spans="1:8" ht="79.5" hidden="1" customHeight="1">
      <c r="A40" s="19" t="s">
        <v>50</v>
      </c>
      <c r="B40" s="22" t="s">
        <v>51</v>
      </c>
      <c r="C40" s="17" t="s">
        <v>53</v>
      </c>
      <c r="D40" s="18"/>
      <c r="E40" s="18"/>
      <c r="F40" s="18"/>
    </row>
    <row r="41" spans="1:8" ht="78.75" hidden="1">
      <c r="A41" s="19" t="s">
        <v>41</v>
      </c>
      <c r="B41" s="28" t="s">
        <v>42</v>
      </c>
      <c r="C41" s="17" t="s">
        <v>40</v>
      </c>
      <c r="D41" s="18"/>
      <c r="E41" s="18"/>
      <c r="F41" s="18"/>
    </row>
    <row r="42" spans="1:8" ht="126" hidden="1">
      <c r="A42" s="19" t="s">
        <v>43</v>
      </c>
      <c r="B42" s="28" t="s">
        <v>44</v>
      </c>
      <c r="C42" s="17" t="s">
        <v>40</v>
      </c>
      <c r="D42" s="18"/>
      <c r="E42" s="18"/>
      <c r="F42" s="18"/>
    </row>
    <row r="43" spans="1:8" ht="78.75">
      <c r="A43" s="19" t="s">
        <v>102</v>
      </c>
      <c r="B43" s="24" t="s">
        <v>57</v>
      </c>
      <c r="C43" s="17" t="s">
        <v>40</v>
      </c>
      <c r="D43" s="18">
        <v>130.91673</v>
      </c>
      <c r="E43" s="18">
        <v>0</v>
      </c>
      <c r="F43" s="18">
        <v>0</v>
      </c>
    </row>
    <row r="44" spans="1:8" s="3" customFormat="1" ht="31.5">
      <c r="A44" s="11" t="s">
        <v>90</v>
      </c>
      <c r="B44" s="4" t="s">
        <v>91</v>
      </c>
      <c r="C44" s="17"/>
      <c r="D44" s="18">
        <f>D45</f>
        <v>496.3</v>
      </c>
      <c r="E44" s="18">
        <f t="shared" ref="E44:F44" si="9">E45</f>
        <v>576</v>
      </c>
      <c r="F44" s="18">
        <f t="shared" si="9"/>
        <v>727</v>
      </c>
    </row>
    <row r="45" spans="1:8" ht="79.5" customHeight="1">
      <c r="A45" s="19" t="s">
        <v>97</v>
      </c>
      <c r="B45" s="16" t="s">
        <v>45</v>
      </c>
      <c r="C45" s="17" t="s">
        <v>40</v>
      </c>
      <c r="D45" s="31">
        <v>496.3</v>
      </c>
      <c r="E45" s="31">
        <v>576</v>
      </c>
      <c r="F45" s="31">
        <v>727</v>
      </c>
    </row>
    <row r="46" spans="1:8" s="3" customFormat="1" ht="18" customHeight="1">
      <c r="A46" s="11" t="s">
        <v>92</v>
      </c>
      <c r="B46" s="9" t="s">
        <v>93</v>
      </c>
      <c r="C46" s="17"/>
      <c r="D46" s="31">
        <f>SUM(D47:D52)</f>
        <v>3782.6710000000003</v>
      </c>
      <c r="E46" s="31">
        <f t="shared" ref="E46:F46" si="10">SUM(E47:E52)</f>
        <v>1497.0920000000001</v>
      </c>
      <c r="F46" s="31">
        <f t="shared" si="10"/>
        <v>1548.248</v>
      </c>
    </row>
    <row r="47" spans="1:8" ht="111" customHeight="1">
      <c r="A47" s="19" t="s">
        <v>31</v>
      </c>
      <c r="B47" s="28" t="s">
        <v>103</v>
      </c>
      <c r="C47" s="17" t="s">
        <v>53</v>
      </c>
      <c r="D47" s="31">
        <v>2646</v>
      </c>
      <c r="E47" s="31">
        <v>0</v>
      </c>
      <c r="F47" s="31">
        <v>0</v>
      </c>
      <c r="G47" s="45"/>
      <c r="H47" s="2"/>
    </row>
    <row r="48" spans="1:8" ht="0.75" hidden="1" customHeight="1">
      <c r="A48" s="19" t="s">
        <v>36</v>
      </c>
      <c r="B48" s="22" t="s">
        <v>27</v>
      </c>
      <c r="C48" s="17" t="s">
        <v>53</v>
      </c>
      <c r="D48" s="18"/>
      <c r="E48" s="18"/>
      <c r="F48" s="18"/>
      <c r="H48" s="2"/>
    </row>
    <row r="49" spans="1:6" ht="96" customHeight="1">
      <c r="A49" s="32" t="s">
        <v>32</v>
      </c>
      <c r="B49" s="28" t="s">
        <v>34</v>
      </c>
      <c r="C49" s="17" t="s">
        <v>53</v>
      </c>
      <c r="D49" s="18">
        <v>1136.671</v>
      </c>
      <c r="E49" s="18">
        <v>1497.0920000000001</v>
      </c>
      <c r="F49" s="18">
        <v>1548.248</v>
      </c>
    </row>
    <row r="50" spans="1:6" ht="109.5" hidden="1" customHeight="1">
      <c r="A50" s="19" t="s">
        <v>54</v>
      </c>
      <c r="B50" s="24" t="s">
        <v>55</v>
      </c>
      <c r="C50" s="17" t="s">
        <v>53</v>
      </c>
      <c r="D50" s="18"/>
      <c r="E50" s="18"/>
      <c r="F50" s="18"/>
    </row>
    <row r="51" spans="1:6" ht="94.5" hidden="1">
      <c r="A51" s="33" t="s">
        <v>33</v>
      </c>
      <c r="B51" s="34" t="s">
        <v>35</v>
      </c>
      <c r="C51" s="20" t="s">
        <v>53</v>
      </c>
      <c r="D51" s="18"/>
      <c r="E51" s="18"/>
      <c r="F51" s="18"/>
    </row>
    <row r="52" spans="1:6" ht="98.25" hidden="1" customHeight="1">
      <c r="A52" s="33" t="s">
        <v>59</v>
      </c>
      <c r="B52" s="37" t="s">
        <v>58</v>
      </c>
      <c r="C52" s="17" t="s">
        <v>53</v>
      </c>
      <c r="D52" s="18"/>
      <c r="E52" s="18"/>
      <c r="F52" s="18"/>
    </row>
    <row r="53" spans="1:6" ht="15.75">
      <c r="A53" s="38" t="s">
        <v>15</v>
      </c>
      <c r="B53" s="39"/>
      <c r="C53" s="40"/>
      <c r="D53" s="35">
        <f>D7+D33</f>
        <v>20602.587729999999</v>
      </c>
      <c r="E53" s="35">
        <f t="shared" ref="E53:F53" si="11">E7+E33</f>
        <v>19283.092000000001</v>
      </c>
      <c r="F53" s="35">
        <f t="shared" si="11"/>
        <v>20388.248</v>
      </c>
    </row>
  </sheetData>
  <mergeCells count="4">
    <mergeCell ref="A53:C53"/>
    <mergeCell ref="A3:F3"/>
    <mergeCell ref="A4:F4"/>
    <mergeCell ref="A2:F2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5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2025-11-13T07:45:57Z</dcterms:modified>
</cp:coreProperties>
</file>